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45" windowHeight="3885" activeTab="0"/>
  </bookViews>
  <sheets>
    <sheet name="Mesures" sheetId="1" r:id="rId1"/>
    <sheet name="Graphique pH" sheetId="2" r:id="rId2"/>
    <sheet name="Graphique Conductimétrie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<sst xmlns="http://schemas.openxmlformats.org/spreadsheetml/2006/main" count="20" uniqueCount="18">
  <si>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pH</t>
  </si>
  <si>
    <t>Volume en mL</t>
  </si>
  <si>
    <t>dpH/dv</t>
  </si>
  <si>
    <t>Après</t>
  </si>
  <si>
    <t>1ière équation</t>
  </si>
  <si>
    <t>2nde équation</t>
  </si>
  <si>
    <t>Point d'intersection</t>
  </si>
  <si>
    <t>x =</t>
  </si>
  <si>
    <t>y1 =</t>
  </si>
  <si>
    <t>y2=</t>
  </si>
  <si>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(mS/cm)</t>
    </r>
  </si>
  <si>
    <t>y = 0,0493x + 0,1339</t>
  </si>
  <si>
    <t>y = 0,134x - 1,4111</t>
  </si>
  <si>
    <t>Evelina K</t>
  </si>
  <si>
    <t>Volume (mL)</t>
  </si>
  <si>
    <t>C'est raté: le saut de pH est trop grand pour modéliser la dérivée par cette formule: il faut utiliser un tableur scientifique comme régressi (Junior)</t>
  </si>
  <si>
    <t>Copie transposée (collage spécial) pour l'envoyer dans le logiciel régressi junior</t>
  </si>
  <si>
    <t>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</si>
</sst>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.75"/>
      <name val="Arial"/>
      <family val="0"/>
    </font>
    <font>
      <sz val="8"/>
      <name val="Calibri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13" fillId="0" borderId="0" xfId="0" applyFont="1" applyBorder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Mesures!$B$2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Mesures!$C$1:$Q$1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Mesures!$C$2:$Q$2</c:f>
              <c:numCache>
                <c:ptCount val="15"/>
                <c:pt idx="0">
                  <c:v>3.2</c:v>
                </c:pt>
                <c:pt idx="1">
                  <c:v>3.9</c:v>
                </c:pt>
                <c:pt idx="2">
                  <c:v>4.2</c:v>
                </c:pt>
                <c:pt idx="3">
                  <c:v>4.9</c:v>
                </c:pt>
                <c:pt idx="4">
                  <c:v>6.2</c:v>
                </c:pt>
                <c:pt idx="5">
                  <c:v>6.7</c:v>
                </c:pt>
                <c:pt idx="6">
                  <c:v>9</c:v>
                </c:pt>
                <c:pt idx="7">
                  <c:v>10.3</c:v>
                </c:pt>
                <c:pt idx="8">
                  <c:v>10.7</c:v>
                </c:pt>
                <c:pt idx="9">
                  <c:v>10.9</c:v>
                </c:pt>
                <c:pt idx="10">
                  <c:v>11</c:v>
                </c:pt>
                <c:pt idx="11">
                  <c:v>11.2</c:v>
                </c:pt>
                <c:pt idx="12">
                  <c:v>11.3</c:v>
                </c:pt>
                <c:pt idx="13">
                  <c:v>11.4</c:v>
                </c:pt>
                <c:pt idx="14">
                  <c:v>11.5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Mesures!$B$3</c:f>
              <c:strCache>
                <c:ptCount val="1"/>
                <c:pt idx="0">
                  <c:v>dpH/dv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Mesures!$C$1:$Q$1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Mesures!$C$3:$Q$3</c:f>
              <c:numCache>
                <c:ptCount val="15"/>
                <c:pt idx="1">
                  <c:v>0.2</c:v>
                </c:pt>
                <c:pt idx="2">
                  <c:v>0.11111111111111116</c:v>
                </c:pt>
                <c:pt idx="3">
                  <c:v>0.16666666666666666</c:v>
                </c:pt>
                <c:pt idx="4">
                  <c:v>0.3272727272727272</c:v>
                </c:pt>
                <c:pt idx="5">
                  <c:v>2.8</c:v>
                </c:pt>
                <c:pt idx="6">
                  <c:v>2.4000000000000004</c:v>
                </c:pt>
                <c:pt idx="7">
                  <c:v>0.8499999999999996</c:v>
                </c:pt>
                <c:pt idx="8">
                  <c:v>0.2999999999999998</c:v>
                </c:pt>
                <c:pt idx="9">
                  <c:v>0.15000000000000036</c:v>
                </c:pt>
                <c:pt idx="10">
                  <c:v>0.09999999999999964</c:v>
                </c:pt>
                <c:pt idx="11">
                  <c:v>0.07500000000000018</c:v>
                </c:pt>
                <c:pt idx="12">
                  <c:v>0.050000000000000266</c:v>
                </c:pt>
                <c:pt idx="13">
                  <c:v>0.04999999999999982</c:v>
                </c:pt>
              </c:numCache>
            </c:numRef>
          </c:yVal>
          <c:smooth val="1"/>
        </c:ser>
        <c:axId val="62305563"/>
        <c:axId val="23879156"/>
      </c:scatterChart>
      <c:val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crossBetween val="midCat"/>
        <c:dispUnits/>
      </c:valAx>
      <c:valAx>
        <c:axId val="2387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05"/>
          <c:h val="0.9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Mesures!$B$7</c:f>
              <c:strCache>
                <c:ptCount val="1"/>
                <c:pt idx="0">
                  <c:v>σ (mS/cm)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Mesures!$C$6:$Q$6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Mesures!$C$7:$Q$7</c:f>
              <c:numCache>
                <c:ptCount val="15"/>
                <c:pt idx="0">
                  <c:v>0.18</c:v>
                </c:pt>
                <c:pt idx="1">
                  <c:v>0.25</c:v>
                </c:pt>
                <c:pt idx="2">
                  <c:v>0.35</c:v>
                </c:pt>
                <c:pt idx="3">
                  <c:v>0.73</c:v>
                </c:pt>
                <c:pt idx="4">
                  <c:v>0.98</c:v>
                </c:pt>
                <c:pt idx="5">
                  <c:v>1</c:v>
                </c:pt>
                <c:pt idx="6">
                  <c:v>1.02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Mesures!$B$8</c:f>
              <c:strCache>
                <c:ptCount val="1"/>
                <c:pt idx="0">
                  <c:v>Après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Mesures!$C$6:$Q$6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Mesures!$C$8:$Q$8</c:f>
              <c:numCache>
                <c:ptCount val="15"/>
                <c:pt idx="7">
                  <c:v>1.12</c:v>
                </c:pt>
                <c:pt idx="8">
                  <c:v>1.26</c:v>
                </c:pt>
                <c:pt idx="9">
                  <c:v>1.41</c:v>
                </c:pt>
                <c:pt idx="10">
                  <c:v>1.55</c:v>
                </c:pt>
                <c:pt idx="11">
                  <c:v>1.81</c:v>
                </c:pt>
                <c:pt idx="12">
                  <c:v>2.09</c:v>
                </c:pt>
                <c:pt idx="13">
                  <c:v>2.33</c:v>
                </c:pt>
                <c:pt idx="14">
                  <c:v>2.6</c:v>
                </c:pt>
              </c:numCache>
            </c:numRef>
          </c:yVal>
          <c:smooth val="0"/>
        </c:ser>
        <c:axId val="13585813"/>
        <c:axId val="55163454"/>
      </c:scatterChart>
      <c:val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crossBetween val="midCat"/>
        <c:dispUnits/>
      </c:valAx>
      <c:valAx>
        <c:axId val="5516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123825</xdr:rowOff>
    </xdr:from>
    <xdr:to>
      <xdr:col>14</xdr:col>
      <xdr:colOff>123825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57200" y="123825"/>
        <a:ext cx="82010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28575</xdr:rowOff>
    </xdr:from>
    <xdr:to>
      <xdr:col>11</xdr:col>
      <xdr:colOff>133350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400050" y="28575"/>
        <a:ext cx="64389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17.8515625" style="0" customWidth="1"/>
  </cols>
  <sheetData>
    <row r="1" spans="1:17" ht="15">
      <c r="A1" t="s">
        <v>13</v>
      </c>
      <c r="B1" s="1" t="s">
        <v>1</v>
      </c>
      <c r="C1" s="5">
        <v>0</v>
      </c>
      <c r="D1" s="5">
        <v>3</v>
      </c>
      <c r="E1" s="5">
        <v>5</v>
      </c>
      <c r="F1" s="5">
        <v>12</v>
      </c>
      <c r="G1" s="5">
        <v>17</v>
      </c>
      <c r="H1" s="7">
        <v>17.5</v>
      </c>
      <c r="I1" s="5">
        <v>18</v>
      </c>
      <c r="J1" s="5">
        <v>19</v>
      </c>
      <c r="K1" s="5">
        <v>20</v>
      </c>
      <c r="L1" s="5">
        <v>21</v>
      </c>
      <c r="M1" s="5">
        <v>22</v>
      </c>
      <c r="N1" s="5">
        <v>24</v>
      </c>
      <c r="O1" s="5">
        <v>26</v>
      </c>
      <c r="P1" s="5">
        <v>28</v>
      </c>
      <c r="Q1" s="5">
        <v>30</v>
      </c>
    </row>
    <row r="2" spans="2:17" ht="15">
      <c r="B2" s="1" t="s">
        <v>0</v>
      </c>
      <c r="C2" s="5">
        <v>3.2</v>
      </c>
      <c r="D2" s="5">
        <v>3.9</v>
      </c>
      <c r="E2" s="5">
        <v>4.2</v>
      </c>
      <c r="F2" s="5">
        <v>4.9</v>
      </c>
      <c r="G2" s="5">
        <v>6.2</v>
      </c>
      <c r="H2" s="7">
        <v>6.7</v>
      </c>
      <c r="I2" s="5">
        <v>9</v>
      </c>
      <c r="J2" s="5">
        <v>10.3</v>
      </c>
      <c r="K2" s="5">
        <v>10.7</v>
      </c>
      <c r="L2" s="5">
        <v>10.9</v>
      </c>
      <c r="M2" s="5">
        <v>11</v>
      </c>
      <c r="N2" s="5">
        <v>11.2</v>
      </c>
      <c r="O2" s="5">
        <v>11.3</v>
      </c>
      <c r="P2" s="5">
        <v>11.4</v>
      </c>
      <c r="Q2" s="5">
        <v>11.5</v>
      </c>
    </row>
    <row r="3" spans="2:17" ht="15">
      <c r="B3" s="1" t="s">
        <v>2</v>
      </c>
      <c r="C3" s="1"/>
      <c r="D3" s="1">
        <f>(E2-C2)/(E1-C1)</f>
        <v>0.2</v>
      </c>
      <c r="E3" s="1">
        <f aca="true" t="shared" si="0" ref="E3:P3">(F2-D2)/(F1-D1)</f>
        <v>0.11111111111111116</v>
      </c>
      <c r="F3" s="1">
        <f t="shared" si="0"/>
        <v>0.16666666666666666</v>
      </c>
      <c r="G3" s="1">
        <f t="shared" si="0"/>
        <v>0.3272727272727272</v>
      </c>
      <c r="H3" s="8">
        <f t="shared" si="0"/>
        <v>2.8</v>
      </c>
      <c r="I3" s="1">
        <f t="shared" si="0"/>
        <v>2.4000000000000004</v>
      </c>
      <c r="J3" s="1">
        <f t="shared" si="0"/>
        <v>0.8499999999999996</v>
      </c>
      <c r="K3" s="1">
        <f t="shared" si="0"/>
        <v>0.2999999999999998</v>
      </c>
      <c r="L3" s="1">
        <f t="shared" si="0"/>
        <v>0.15000000000000036</v>
      </c>
      <c r="M3" s="1">
        <f t="shared" si="0"/>
        <v>0.09999999999999964</v>
      </c>
      <c r="N3" s="1">
        <f t="shared" si="0"/>
        <v>0.07500000000000018</v>
      </c>
      <c r="O3" s="1">
        <f t="shared" si="0"/>
        <v>0.050000000000000266</v>
      </c>
      <c r="P3" s="1">
        <f t="shared" si="0"/>
        <v>0.04999999999999982</v>
      </c>
      <c r="Q3" s="1"/>
    </row>
    <row r="4" spans="2:23" ht="15">
      <c r="B4" s="9" t="s">
        <v>15</v>
      </c>
      <c r="C4" s="2"/>
      <c r="D4" s="2"/>
      <c r="E4" s="2"/>
      <c r="F4" s="4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0" ht="15">
      <c r="B6" s="1" t="s">
        <v>1</v>
      </c>
      <c r="C6" s="5">
        <v>0</v>
      </c>
      <c r="D6" s="5">
        <v>3</v>
      </c>
      <c r="E6" s="5">
        <v>5</v>
      </c>
      <c r="F6" s="5">
        <v>12</v>
      </c>
      <c r="G6" s="5">
        <v>17</v>
      </c>
      <c r="H6" s="5">
        <v>17.5</v>
      </c>
      <c r="I6" s="5">
        <v>18</v>
      </c>
      <c r="J6" s="5">
        <v>19</v>
      </c>
      <c r="K6" s="5">
        <v>20</v>
      </c>
      <c r="L6" s="5">
        <v>21</v>
      </c>
      <c r="M6" s="5">
        <v>22</v>
      </c>
      <c r="N6" s="5">
        <v>24</v>
      </c>
      <c r="O6" s="5">
        <v>26</v>
      </c>
      <c r="P6" s="5">
        <v>28</v>
      </c>
      <c r="Q6" s="5">
        <v>30</v>
      </c>
      <c r="R6" s="2"/>
      <c r="S6" s="2"/>
      <c r="T6" s="2"/>
    </row>
    <row r="7" spans="2:20" ht="15">
      <c r="B7" s="6" t="s">
        <v>10</v>
      </c>
      <c r="C7" s="5">
        <v>0.18</v>
      </c>
      <c r="D7" s="5">
        <v>0.25</v>
      </c>
      <c r="E7" s="5">
        <v>0.35</v>
      </c>
      <c r="F7" s="5">
        <v>0.73</v>
      </c>
      <c r="G7" s="5">
        <v>0.98</v>
      </c>
      <c r="H7" s="5">
        <v>1</v>
      </c>
      <c r="I7" s="5">
        <v>1.02</v>
      </c>
      <c r="R7" s="2"/>
      <c r="S7" s="2"/>
      <c r="T7" s="2"/>
    </row>
    <row r="8" spans="2:20" ht="15">
      <c r="B8" s="1" t="s">
        <v>3</v>
      </c>
      <c r="C8" s="1"/>
      <c r="D8" s="1"/>
      <c r="E8" s="1"/>
      <c r="F8" s="1"/>
      <c r="G8" s="1"/>
      <c r="H8" s="1"/>
      <c r="I8" s="1"/>
      <c r="J8" s="5">
        <v>1.12</v>
      </c>
      <c r="K8" s="5">
        <v>1.26</v>
      </c>
      <c r="L8" s="5">
        <v>1.41</v>
      </c>
      <c r="M8" s="5">
        <v>1.55</v>
      </c>
      <c r="N8" s="5">
        <v>1.81</v>
      </c>
      <c r="O8" s="5">
        <v>2.09</v>
      </c>
      <c r="P8" s="5">
        <v>2.33</v>
      </c>
      <c r="Q8" s="5">
        <v>2.6</v>
      </c>
      <c r="R8" s="2"/>
      <c r="S8" s="2"/>
      <c r="T8" s="2"/>
    </row>
    <row r="10" ht="15">
      <c r="A10" t="s">
        <v>16</v>
      </c>
    </row>
    <row r="11" spans="1:2" ht="15">
      <c r="A11" s="1" t="s">
        <v>14</v>
      </c>
      <c r="B11" s="1" t="s">
        <v>0</v>
      </c>
    </row>
    <row r="12" spans="1:2" ht="15">
      <c r="A12" s="5">
        <v>0</v>
      </c>
      <c r="B12" s="5">
        <v>3.2</v>
      </c>
    </row>
    <row r="13" spans="1:2" ht="15">
      <c r="A13" s="5">
        <v>3</v>
      </c>
      <c r="B13" s="5">
        <v>3.9</v>
      </c>
    </row>
    <row r="14" spans="1:2" ht="15">
      <c r="A14" s="5">
        <v>5</v>
      </c>
      <c r="B14" s="5">
        <v>4.2</v>
      </c>
    </row>
    <row r="15" spans="1:2" ht="15">
      <c r="A15" s="5">
        <v>12</v>
      </c>
      <c r="B15" s="5">
        <v>4.9</v>
      </c>
    </row>
    <row r="16" spans="1:2" ht="15">
      <c r="A16" s="5">
        <v>17</v>
      </c>
      <c r="B16" s="5">
        <v>6.2</v>
      </c>
    </row>
    <row r="17" spans="1:2" ht="15">
      <c r="A17" s="5">
        <v>17.5</v>
      </c>
      <c r="B17" s="5">
        <v>6.7</v>
      </c>
    </row>
    <row r="18" spans="1:2" ht="15">
      <c r="A18" s="5">
        <v>18</v>
      </c>
      <c r="B18" s="5">
        <v>9</v>
      </c>
    </row>
    <row r="19" spans="1:2" ht="15">
      <c r="A19" s="5">
        <v>19</v>
      </c>
      <c r="B19" s="5">
        <v>10.3</v>
      </c>
    </row>
    <row r="20" spans="1:2" ht="15">
      <c r="A20" s="5">
        <v>20</v>
      </c>
      <c r="B20" s="5">
        <v>10.7</v>
      </c>
    </row>
    <row r="21" spans="1:2" ht="15">
      <c r="A21" s="5">
        <v>21</v>
      </c>
      <c r="B21" s="5">
        <v>10.9</v>
      </c>
    </row>
    <row r="22" spans="1:2" ht="15">
      <c r="A22" s="5">
        <v>22</v>
      </c>
      <c r="B22" s="5">
        <v>11</v>
      </c>
    </row>
    <row r="23" spans="1:2" ht="15">
      <c r="A23" s="5">
        <v>24</v>
      </c>
      <c r="B23" s="5">
        <v>11.2</v>
      </c>
    </row>
    <row r="24" spans="1:2" ht="15">
      <c r="A24" s="5">
        <v>26</v>
      </c>
      <c r="B24" s="5">
        <v>11.3</v>
      </c>
    </row>
    <row r="25" spans="1:2" ht="15">
      <c r="A25" s="5">
        <v>28</v>
      </c>
      <c r="B25" s="5">
        <v>11.4</v>
      </c>
    </row>
    <row r="26" spans="1:2" ht="15">
      <c r="A26" s="5">
        <v>30</v>
      </c>
      <c r="B26" s="5">
        <v>11.5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2:O13"/>
  <sheetViews>
    <sheetView zoomScalePageLayoutView="0" workbookViewId="0" topLeftCell="A1">
      <selection activeCell="N8" sqref="N8"/>
    </sheetView>
  </sheetViews>
  <sheetFormatPr defaultColWidth="9.140625" defaultRowHeight="15"/>
  <sheetData>
    <row r="2" ht="15">
      <c r="M2" t="s">
        <v>4</v>
      </c>
    </row>
    <row r="3" ht="15">
      <c r="M3" t="s">
        <v>11</v>
      </c>
    </row>
    <row r="4" ht="15">
      <c r="M4" t="s">
        <v>5</v>
      </c>
    </row>
    <row r="5" ht="15">
      <c r="M5" t="s">
        <v>12</v>
      </c>
    </row>
    <row r="7" ht="15">
      <c r="M7" t="s">
        <v>6</v>
      </c>
    </row>
    <row r="8" spans="13:15" ht="15">
      <c r="M8" s="3" t="s">
        <v>7</v>
      </c>
      <c r="N8" s="10">
        <f>17+N13/10</f>
        <v>18.3</v>
      </c>
      <c r="O8" t="s">
        <v>17</v>
      </c>
    </row>
    <row r="9" spans="13:14" ht="15">
      <c r="M9" s="3" t="s">
        <v>8</v>
      </c>
      <c r="N9">
        <f>0.0493*N8+0.1339</f>
        <v>1.03609</v>
      </c>
    </row>
    <row r="10" spans="13:14" ht="15">
      <c r="M10" s="3" t="s">
        <v>9</v>
      </c>
      <c r="N10">
        <f>0.134*N8-1.4111</f>
        <v>1.0411000000000004</v>
      </c>
    </row>
    <row r="13" ht="15">
      <c r="N13">
        <v>13</v>
      </c>
    </row>
  </sheetData>
  <sheetProtection/>
  <printOptions/>
  <pageMargins left="0.7" right="0.7" top="0.787401575" bottom="0.7874015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NoName</cp:lastModifiedBy>
  <dcterms:created xsi:type="dcterms:W3CDTF">2011-11-14T19:57:35Z</dcterms:created>
  <dcterms:modified xsi:type="dcterms:W3CDTF">2011-11-15T11:54:26Z</dcterms:modified>
  <cp:category/>
  <cp:version/>
  <cp:contentType/>
  <cp:contentStatus/>
</cp:coreProperties>
</file>